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<sst xmlns="http://schemas.openxmlformats.org/spreadsheetml/2006/main" count="115" uniqueCount="79">
  <si>
    <t>Общинска администрация</t>
  </si>
  <si>
    <t>Др.дейности по вътрешна сигурност</t>
  </si>
  <si>
    <t>Здравен кабинет в детски градини и училища</t>
  </si>
  <si>
    <t>Др.дейности по здравеопазването</t>
  </si>
  <si>
    <t>Читалища</t>
  </si>
  <si>
    <t>Спорт за всички</t>
  </si>
  <si>
    <t>Др.дейности по икономиката</t>
  </si>
  <si>
    <t>Наименование на дейността по ЕБК</t>
  </si>
  <si>
    <t>№</t>
  </si>
  <si>
    <t>ДЪРЖАВНИ ДЕЙНОСТИ</t>
  </si>
  <si>
    <t>МЕСТНИ ДЕЙНОСТИ</t>
  </si>
  <si>
    <t>Др.дейности по образованието</t>
  </si>
  <si>
    <t>Програми за временна заетост</t>
  </si>
  <si>
    <t>Водоснабдяване и канализация</t>
  </si>
  <si>
    <t>Осветление на улици и площади</t>
  </si>
  <si>
    <t>Ремонт и поддържане на улична мрежа</t>
  </si>
  <si>
    <t>Други дейности по благоустройство и комунално стопанство</t>
  </si>
  <si>
    <t>Озеленяване</t>
  </si>
  <si>
    <t>Чистота</t>
  </si>
  <si>
    <t>Обредни домове и зали</t>
  </si>
  <si>
    <t>Др.дейности по културата</t>
  </si>
  <si>
    <t>Резерв за непредвидени и неотложни разходи</t>
  </si>
  <si>
    <t>ДОФИНАНСИРАНЕ</t>
  </si>
  <si>
    <t>Общо за държавни дейности:</t>
  </si>
  <si>
    <t>Общо за местни дейности:</t>
  </si>
  <si>
    <t>Общо за дофинансиране:</t>
  </si>
  <si>
    <t>Столове</t>
  </si>
  <si>
    <t>Др.служби и дейн. по социално подпом. и грижи</t>
  </si>
  <si>
    <t>Превантивна дейност за намаляване последствията от стих.бедствия и произв. аварии</t>
  </si>
  <si>
    <t>Спортни бази за спорт за всички</t>
  </si>
  <si>
    <t>Служби и дейности за поддържане, ремонт на пътна мрежа</t>
  </si>
  <si>
    <t>Приюти за безстопанствени животни</t>
  </si>
  <si>
    <t>Функция "Отбрана и сигурност"</t>
  </si>
  <si>
    <t>Общински съвет</t>
  </si>
  <si>
    <t>Функция "Образование"</t>
  </si>
  <si>
    <t>Функция "Здравеопазване"</t>
  </si>
  <si>
    <t>Функция "Социално осигуряване подпомагане и грижи"</t>
  </si>
  <si>
    <t>Функция "Общи държавни служби"</t>
  </si>
  <si>
    <t>Отбранително мобилизационнна подготовка</t>
  </si>
  <si>
    <t>Придобиване на ДМА</t>
  </si>
  <si>
    <t>Осн.ремонт на ДМА</t>
  </si>
  <si>
    <t>Функция "Почивно дело, култура, религиозни дейности"</t>
  </si>
  <si>
    <t>Функция "Икономически дейности и услуги"</t>
  </si>
  <si>
    <t>Функция "Жилищно строителство, благоустройство и комунално стопанство"</t>
  </si>
  <si>
    <t>Придобиване на земя</t>
  </si>
  <si>
    <t>Държ. и общ.служби по изборите</t>
  </si>
  <si>
    <t>Ликвидиране последств.от стих. бедствия и произв. аварии</t>
  </si>
  <si>
    <t>Директор д-я: "ФСДБУС".......................                                       Кмет на Общината:...................</t>
  </si>
  <si>
    <t xml:space="preserve">                                  /Мийрем Сали/</t>
  </si>
  <si>
    <t>ВСИЧКО РАЗХОДИ</t>
  </si>
  <si>
    <t>Др.дейности по здравеопазването - др.субсидии и плащания</t>
  </si>
  <si>
    <t xml:space="preserve">Осн.ремонт на ДМА </t>
  </si>
  <si>
    <t>Др.дейности по селско и горско стопанство,лов и риболов</t>
  </si>
  <si>
    <t>Център за обществена подкрепа</t>
  </si>
  <si>
    <t>Ресурсно подпомагане</t>
  </si>
  <si>
    <t>Държавни и общински служби и дейности по изборите</t>
  </si>
  <si>
    <t xml:space="preserve">Професионални гимназии и паралелки за професионална подготовка </t>
  </si>
  <si>
    <t>Ликвидиране последств.от стих. бедствия и произв. Аварии - Придобиване на ДМА</t>
  </si>
  <si>
    <t xml:space="preserve">Личен асистент </t>
  </si>
  <si>
    <t>Асистенска подкрепа</t>
  </si>
  <si>
    <t>Други дейности по опазване на околната среда</t>
  </si>
  <si>
    <t>Др.дейности по вътрешна сигурност - придобиване на ДМА</t>
  </si>
  <si>
    <t xml:space="preserve">Др.дейности по здравеопазването </t>
  </si>
  <si>
    <t>Неспециализирани училища, без професионални гимназии</t>
  </si>
  <si>
    <t>Основен ремонт на ДМА</t>
  </si>
  <si>
    <t>Основен ремонт</t>
  </si>
  <si>
    <t>Придобиване на ДМА - капиталови трансфери</t>
  </si>
  <si>
    <t>Детски градини</t>
  </si>
  <si>
    <t>Проект за разходи по бюджета на Община Руен за 2024 г.</t>
  </si>
  <si>
    <t>Отчет за 2023 г.</t>
  </si>
  <si>
    <t>БЮДЖЕТ за 2024 г.</t>
  </si>
  <si>
    <t xml:space="preserve">Придобиване на ДМА </t>
  </si>
  <si>
    <t>Ремонт и поддържане на улична мрежа - §§ 00-98 Резерв</t>
  </si>
  <si>
    <t>Служби и дейности за поддържане, ремонт на пътна мрежа - §§ 00-98 Резерв</t>
  </si>
  <si>
    <t xml:space="preserve">                /Ахмед Мехмед/</t>
  </si>
  <si>
    <t>Неспециал.училища, без професионални гимназии - резерв  §§ 00-98</t>
  </si>
  <si>
    <t>Др.дейности по здравеопазването - резерд §-00-98</t>
  </si>
  <si>
    <t>Общинска администрация- резерв § 00-98</t>
  </si>
  <si>
    <t>Приложение №2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</si>
</sst>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000"/>
    <numFmt numFmtId="178" formatCode="#,##0.0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  <numFmt numFmtId="182" formatCode="[$¥€-2]\ #,##0.00_);[Red]\([$¥€-2]\ #,##0.00\)"/>
    <numFmt numFmtId="183" formatCode="0&quot; &quot;#&quot; &quot;#"/>
  </numFmts>
  <fonts count="5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2"/>
      <name val="All 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6" applyNumberFormat="0" applyAlignment="0" applyProtection="0"/>
    <xf numFmtId="0" fontId="46" fillId="28" borderId="2" applyNumberFormat="0" applyAlignment="0" applyProtection="0"/>
    <xf numFmtId="0" fontId="47" fillId="29" borderId="7" applyNumberFormat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" fontId="3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right"/>
    </xf>
    <xf numFmtId="3" fontId="9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2" xfId="0" applyFont="1" applyBorder="1" applyAlignment="1">
      <alignment/>
    </xf>
    <xf numFmtId="0" fontId="15" fillId="0" borderId="0" xfId="0" applyFont="1" applyAlignment="1">
      <alignment horizontal="center"/>
    </xf>
    <xf numFmtId="3" fontId="16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 wrapText="1"/>
    </xf>
    <xf numFmtId="3" fontId="10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16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9" fillId="0" borderId="10" xfId="0" applyFont="1" applyBorder="1" applyAlignment="1">
      <alignment wrapText="1"/>
    </xf>
    <xf numFmtId="3" fontId="1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0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3" fontId="10" fillId="0" borderId="11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3" fontId="10" fillId="0" borderId="13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2"/>
  <sheetViews>
    <sheetView tabSelected="1" zoomScale="110" zoomScaleNormal="110" zoomScalePageLayoutView="0" workbookViewId="0" topLeftCell="A2">
      <selection activeCell="G7" sqref="G7"/>
    </sheetView>
  </sheetViews>
  <sheetFormatPr defaultColWidth="9.140625" defaultRowHeight="15"/>
  <cols>
    <col min="1" max="1" width="5.421875" style="0" customWidth="1"/>
    <col min="2" max="2" width="4.8515625" style="0" customWidth="1"/>
    <col min="3" max="3" width="57.57421875" style="0" customWidth="1"/>
    <col min="4" max="4" width="14.140625" style="0" customWidth="1"/>
    <col min="5" max="5" width="14.00390625" style="67" customWidth="1"/>
    <col min="6" max="6" width="10.57421875" style="0" bestFit="1" customWidth="1"/>
  </cols>
  <sheetData>
    <row r="1" ht="29.25" customHeight="1" hidden="1"/>
    <row r="2" spans="4:5" ht="15.75">
      <c r="D2" s="79" t="s">
        <v>78</v>
      </c>
      <c r="E2" s="80"/>
    </row>
    <row r="3" ht="12.75" customHeight="1"/>
    <row r="4" ht="12" customHeight="1" hidden="1"/>
    <row r="5" spans="2:5" s="6" customFormat="1" ht="18.75">
      <c r="B5" s="78" t="s">
        <v>68</v>
      </c>
      <c r="C5" s="78"/>
      <c r="D5" s="78"/>
      <c r="E5" s="78"/>
    </row>
    <row r="6" ht="16.5" customHeight="1"/>
    <row r="7" spans="2:5" s="45" customFormat="1" ht="24.75" customHeight="1">
      <c r="B7" s="76" t="s">
        <v>9</v>
      </c>
      <c r="C7" s="76"/>
      <c r="E7" s="68"/>
    </row>
    <row r="8" ht="18.75" customHeight="1"/>
    <row r="9" spans="2:5" s="1" customFormat="1" ht="37.5" customHeight="1">
      <c r="B9" s="15" t="s">
        <v>8</v>
      </c>
      <c r="C9" s="15" t="s">
        <v>7</v>
      </c>
      <c r="D9" s="16" t="s">
        <v>69</v>
      </c>
      <c r="E9" s="71" t="s">
        <v>70</v>
      </c>
    </row>
    <row r="10" spans="2:5" s="32" customFormat="1" ht="12.75">
      <c r="B10" s="30">
        <v>1</v>
      </c>
      <c r="C10" s="30">
        <v>2</v>
      </c>
      <c r="D10" s="31">
        <v>3</v>
      </c>
      <c r="E10" s="72">
        <v>4</v>
      </c>
    </row>
    <row r="11" spans="2:5" s="14" customFormat="1" ht="15.75">
      <c r="B11" s="2"/>
      <c r="C11" s="13" t="s">
        <v>37</v>
      </c>
      <c r="D11" s="40">
        <f>D12+D13+D14</f>
        <v>3396824</v>
      </c>
      <c r="E11" s="40">
        <f>E12+E13+E14</f>
        <v>3101200</v>
      </c>
    </row>
    <row r="12" spans="2:5" ht="15.75">
      <c r="B12" s="9">
        <v>1</v>
      </c>
      <c r="C12" s="3" t="s">
        <v>0</v>
      </c>
      <c r="D12" s="39">
        <v>2980284</v>
      </c>
      <c r="E12" s="39">
        <v>3101200</v>
      </c>
    </row>
    <row r="13" spans="2:5" ht="15.75">
      <c r="B13" s="9">
        <v>2</v>
      </c>
      <c r="C13" s="3" t="s">
        <v>55</v>
      </c>
      <c r="D13" s="39">
        <v>415341</v>
      </c>
      <c r="E13" s="39"/>
    </row>
    <row r="14" spans="2:5" ht="15.75">
      <c r="B14" s="9">
        <v>3</v>
      </c>
      <c r="C14" s="3" t="s">
        <v>39</v>
      </c>
      <c r="D14" s="39">
        <v>1199</v>
      </c>
      <c r="E14" s="39"/>
    </row>
    <row r="15" spans="2:5" ht="15.75">
      <c r="B15" s="9"/>
      <c r="C15" s="3"/>
      <c r="D15" s="39"/>
      <c r="E15" s="49"/>
    </row>
    <row r="16" spans="2:5" s="14" customFormat="1" ht="15.75">
      <c r="B16" s="2"/>
      <c r="C16" s="13" t="s">
        <v>32</v>
      </c>
      <c r="D16" s="40">
        <f>D17+D18+D19+D20</f>
        <v>131074</v>
      </c>
      <c r="E16" s="40">
        <f>E17+E18+E19+E20</f>
        <v>212669</v>
      </c>
    </row>
    <row r="17" spans="2:5" ht="15.75">
      <c r="B17" s="9">
        <v>1</v>
      </c>
      <c r="C17" s="3" t="s">
        <v>1</v>
      </c>
      <c r="D17" s="39">
        <v>26603</v>
      </c>
      <c r="E17" s="39">
        <v>65147</v>
      </c>
    </row>
    <row r="18" spans="2:5" ht="15.75">
      <c r="B18" s="9">
        <v>2</v>
      </c>
      <c r="C18" s="17" t="s">
        <v>38</v>
      </c>
      <c r="D18" s="39">
        <v>99971</v>
      </c>
      <c r="E18" s="39">
        <v>132750</v>
      </c>
    </row>
    <row r="19" spans="2:5" ht="31.5">
      <c r="B19" s="9">
        <v>3</v>
      </c>
      <c r="C19" s="61" t="s">
        <v>57</v>
      </c>
      <c r="D19" s="39">
        <v>0</v>
      </c>
      <c r="E19" s="39">
        <v>10272</v>
      </c>
    </row>
    <row r="20" spans="2:5" ht="31.5">
      <c r="B20" s="9">
        <v>4</v>
      </c>
      <c r="C20" s="61" t="s">
        <v>61</v>
      </c>
      <c r="D20" s="39">
        <v>4500</v>
      </c>
      <c r="E20" s="39">
        <v>4500</v>
      </c>
    </row>
    <row r="21" spans="2:5" ht="15.75">
      <c r="B21" s="9"/>
      <c r="C21" s="3"/>
      <c r="D21" s="39"/>
      <c r="E21" s="69"/>
    </row>
    <row r="22" spans="2:5" s="14" customFormat="1" ht="15.75">
      <c r="B22" s="2"/>
      <c r="C22" s="13" t="s">
        <v>34</v>
      </c>
      <c r="D22" s="40">
        <f>D23+D24+D25+D26+D27+D28+D29</f>
        <v>21010529</v>
      </c>
      <c r="E22" s="40">
        <f>E23+E24+E25+E26+E27+E28+E29</f>
        <v>23688440</v>
      </c>
    </row>
    <row r="23" spans="2:5" ht="15.75">
      <c r="B23" s="9">
        <v>1</v>
      </c>
      <c r="C23" s="3" t="s">
        <v>67</v>
      </c>
      <c r="D23" s="60">
        <v>4294389</v>
      </c>
      <c r="E23" s="60">
        <v>5793632</v>
      </c>
    </row>
    <row r="24" spans="2:5" ht="15.75">
      <c r="B24" s="9">
        <v>2</v>
      </c>
      <c r="C24" s="3" t="s">
        <v>63</v>
      </c>
      <c r="D24" s="39">
        <v>15499329</v>
      </c>
      <c r="E24" s="60">
        <v>17055439</v>
      </c>
    </row>
    <row r="25" spans="2:5" ht="31.5">
      <c r="B25" s="9">
        <v>3</v>
      </c>
      <c r="C25" s="4" t="s">
        <v>56</v>
      </c>
      <c r="D25" s="39">
        <v>366273</v>
      </c>
      <c r="E25" s="60">
        <v>405080</v>
      </c>
    </row>
    <row r="26" spans="2:5" ht="15.75">
      <c r="B26" s="9">
        <v>4</v>
      </c>
      <c r="C26" s="55" t="s">
        <v>54</v>
      </c>
      <c r="D26" s="39">
        <v>56788</v>
      </c>
      <c r="E26" s="60">
        <v>90588</v>
      </c>
    </row>
    <row r="27" spans="2:5" ht="15.75">
      <c r="B27" s="9">
        <v>5</v>
      </c>
      <c r="C27" s="3" t="s">
        <v>11</v>
      </c>
      <c r="D27" s="39">
        <v>432778</v>
      </c>
      <c r="E27" s="60">
        <v>134701</v>
      </c>
    </row>
    <row r="28" spans="2:5" ht="15.75">
      <c r="B28" s="9">
        <v>6</v>
      </c>
      <c r="C28" s="3" t="s">
        <v>64</v>
      </c>
      <c r="D28" s="39">
        <v>234833</v>
      </c>
      <c r="E28" s="60">
        <v>50000</v>
      </c>
    </row>
    <row r="29" spans="2:5" ht="15.75">
      <c r="B29" s="9">
        <v>8</v>
      </c>
      <c r="C29" s="3" t="s">
        <v>39</v>
      </c>
      <c r="D29" s="60">
        <v>126139</v>
      </c>
      <c r="E29" s="60">
        <v>159000</v>
      </c>
    </row>
    <row r="30" spans="2:5" ht="15.75">
      <c r="B30" s="9"/>
      <c r="C30" s="3"/>
      <c r="D30" s="63"/>
      <c r="E30" s="69"/>
    </row>
    <row r="31" spans="2:5" s="14" customFormat="1" ht="15.75">
      <c r="B31" s="2"/>
      <c r="C31" s="13" t="s">
        <v>35</v>
      </c>
      <c r="D31" s="40">
        <f>D32+D33</f>
        <v>345968</v>
      </c>
      <c r="E31" s="40">
        <f>E32+E33</f>
        <v>348282</v>
      </c>
    </row>
    <row r="32" spans="2:5" ht="15.75">
      <c r="B32" s="9">
        <v>1</v>
      </c>
      <c r="C32" s="3" t="s">
        <v>2</v>
      </c>
      <c r="D32" s="39">
        <v>343126</v>
      </c>
      <c r="E32" s="39">
        <v>348282</v>
      </c>
    </row>
    <row r="33" spans="2:5" ht="15.75">
      <c r="B33" s="9">
        <v>2</v>
      </c>
      <c r="C33" s="3" t="s">
        <v>3</v>
      </c>
      <c r="D33" s="39">
        <v>2842</v>
      </c>
      <c r="E33" s="39">
        <v>0</v>
      </c>
    </row>
    <row r="34" spans="2:5" ht="15.75">
      <c r="B34" s="9"/>
      <c r="C34" s="3"/>
      <c r="D34" s="63"/>
      <c r="E34" s="69"/>
    </row>
    <row r="35" spans="2:5" s="14" customFormat="1" ht="15.75">
      <c r="B35" s="2"/>
      <c r="C35" s="13" t="s">
        <v>36</v>
      </c>
      <c r="D35" s="40">
        <f>D36+D37+D38+D39</f>
        <v>2748454</v>
      </c>
      <c r="E35" s="40">
        <f>E36+E37+E38+E39</f>
        <v>746608</v>
      </c>
    </row>
    <row r="36" spans="2:5" ht="15.75">
      <c r="B36" s="9">
        <v>1</v>
      </c>
      <c r="C36" s="3" t="s">
        <v>12</v>
      </c>
      <c r="D36" s="39">
        <v>52745</v>
      </c>
      <c r="E36" s="39">
        <v>6336</v>
      </c>
    </row>
    <row r="37" spans="2:5" ht="15.75">
      <c r="B37" s="9">
        <v>2</v>
      </c>
      <c r="C37" s="3" t="s">
        <v>59</v>
      </c>
      <c r="D37" s="39">
        <v>443758</v>
      </c>
      <c r="E37" s="39">
        <v>735821</v>
      </c>
    </row>
    <row r="38" spans="2:5" ht="15.75">
      <c r="B38" s="9">
        <v>3</v>
      </c>
      <c r="C38" s="3" t="s">
        <v>58</v>
      </c>
      <c r="D38" s="39">
        <v>2247927</v>
      </c>
      <c r="E38" s="39">
        <v>4451</v>
      </c>
    </row>
    <row r="39" spans="2:5" ht="15.75">
      <c r="B39" s="9">
        <v>4</v>
      </c>
      <c r="C39" s="3" t="s">
        <v>27</v>
      </c>
      <c r="D39" s="39">
        <v>4024</v>
      </c>
      <c r="E39" s="39">
        <v>0</v>
      </c>
    </row>
    <row r="40" spans="2:5" ht="15.75">
      <c r="B40" s="9"/>
      <c r="C40" s="3"/>
      <c r="D40" s="39"/>
      <c r="E40" s="69"/>
    </row>
    <row r="41" spans="2:5" s="14" customFormat="1" ht="15.75">
      <c r="B41" s="2"/>
      <c r="C41" s="13" t="s">
        <v>41</v>
      </c>
      <c r="D41" s="40">
        <f>D42+D43</f>
        <v>287524</v>
      </c>
      <c r="E41" s="40">
        <f>E42+E43</f>
        <v>331241</v>
      </c>
    </row>
    <row r="42" spans="2:5" ht="15.75">
      <c r="B42" s="9">
        <v>1</v>
      </c>
      <c r="C42" s="3" t="s">
        <v>4</v>
      </c>
      <c r="D42" s="39">
        <v>275443</v>
      </c>
      <c r="E42" s="39">
        <v>318136</v>
      </c>
    </row>
    <row r="43" spans="2:5" ht="15.75">
      <c r="B43" s="9">
        <v>2</v>
      </c>
      <c r="C43" s="3" t="s">
        <v>5</v>
      </c>
      <c r="D43" s="39">
        <v>12081</v>
      </c>
      <c r="E43" s="39">
        <v>13105</v>
      </c>
    </row>
    <row r="44" spans="2:5" ht="15.75">
      <c r="B44" s="9"/>
      <c r="C44" s="3"/>
      <c r="D44" s="39"/>
      <c r="E44" s="49"/>
    </row>
    <row r="45" spans="2:5" ht="15.75">
      <c r="B45" s="9"/>
      <c r="C45" s="3"/>
      <c r="D45" s="39"/>
      <c r="E45" s="49"/>
    </row>
    <row r="46" spans="2:5" s="11" customFormat="1" ht="15.75">
      <c r="B46" s="26"/>
      <c r="C46" s="23" t="s">
        <v>23</v>
      </c>
      <c r="D46" s="24">
        <f>D41+D35+D31+D22+D16+D11</f>
        <v>27920373</v>
      </c>
      <c r="E46" s="24">
        <f>E41+E35+E31+E22+E16+E11</f>
        <v>28428440</v>
      </c>
    </row>
    <row r="47" ht="17.25" customHeight="1">
      <c r="E47" s="70"/>
    </row>
    <row r="48" ht="15" customHeight="1">
      <c r="E48" s="70"/>
    </row>
    <row r="49" ht="14.25" customHeight="1">
      <c r="E49" s="70"/>
    </row>
    <row r="50" spans="2:5" s="35" customFormat="1" ht="15.75" customHeight="1">
      <c r="B50" s="76" t="s">
        <v>22</v>
      </c>
      <c r="C50" s="76"/>
      <c r="D50" s="46"/>
      <c r="E50" s="70"/>
    </row>
    <row r="51" spans="2:5" ht="15.75" customHeight="1">
      <c r="B51" s="5"/>
      <c r="C51" s="5"/>
      <c r="D51" s="5"/>
      <c r="E51" s="70"/>
    </row>
    <row r="52" spans="2:5" ht="31.5">
      <c r="B52" s="2" t="s">
        <v>8</v>
      </c>
      <c r="C52" s="2" t="s">
        <v>7</v>
      </c>
      <c r="D52" s="16" t="s">
        <v>69</v>
      </c>
      <c r="E52" s="71" t="s">
        <v>70</v>
      </c>
    </row>
    <row r="53" spans="2:5" ht="15">
      <c r="B53" s="30">
        <v>1</v>
      </c>
      <c r="C53" s="30">
        <v>2</v>
      </c>
      <c r="D53" s="31">
        <v>3</v>
      </c>
      <c r="E53" s="72">
        <v>4</v>
      </c>
    </row>
    <row r="54" spans="2:5" ht="15.75">
      <c r="B54" s="2"/>
      <c r="C54" s="13" t="s">
        <v>37</v>
      </c>
      <c r="D54" s="41">
        <f>D55+D56+D57</f>
        <v>785199</v>
      </c>
      <c r="E54" s="41">
        <f>E55+E56+E57</f>
        <v>1030600</v>
      </c>
    </row>
    <row r="55" spans="2:5" s="64" customFormat="1" ht="15.75">
      <c r="B55" s="3">
        <v>1</v>
      </c>
      <c r="C55" s="3" t="s">
        <v>0</v>
      </c>
      <c r="D55" s="39">
        <v>785199</v>
      </c>
      <c r="E55" s="39">
        <v>980600</v>
      </c>
    </row>
    <row r="56" spans="2:5" ht="15.75">
      <c r="B56" s="3">
        <v>2</v>
      </c>
      <c r="C56" s="3" t="s">
        <v>45</v>
      </c>
      <c r="D56" s="39">
        <v>0</v>
      </c>
      <c r="E56" s="39">
        <v>50000</v>
      </c>
    </row>
    <row r="57" spans="2:5" ht="14.25" customHeight="1">
      <c r="B57" s="3"/>
      <c r="C57" s="3"/>
      <c r="D57" s="39"/>
      <c r="E57" s="69"/>
    </row>
    <row r="58" spans="2:5" ht="15.75" hidden="1">
      <c r="B58" s="3"/>
      <c r="C58" s="17"/>
      <c r="D58" s="62"/>
      <c r="E58" s="69"/>
    </row>
    <row r="59" spans="1:5" s="14" customFormat="1" ht="15.75">
      <c r="A59" s="59"/>
      <c r="B59" s="13"/>
      <c r="C59" s="33" t="s">
        <v>32</v>
      </c>
      <c r="D59" s="44">
        <f>D60</f>
        <v>3983</v>
      </c>
      <c r="E59" s="73">
        <f>E60</f>
        <v>8000</v>
      </c>
    </row>
    <row r="60" spans="1:5" ht="15.75">
      <c r="A60" s="57"/>
      <c r="B60" s="3">
        <v>1</v>
      </c>
      <c r="C60" s="3" t="s">
        <v>1</v>
      </c>
      <c r="D60" s="39">
        <v>3983</v>
      </c>
      <c r="E60" s="74">
        <v>8000</v>
      </c>
    </row>
    <row r="61" spans="2:5" ht="15.75">
      <c r="B61" s="3"/>
      <c r="C61" s="3"/>
      <c r="D61" s="38"/>
      <c r="E61" s="69"/>
    </row>
    <row r="62" spans="2:5" s="14" customFormat="1" ht="15.75">
      <c r="B62" s="13"/>
      <c r="C62" s="13" t="s">
        <v>34</v>
      </c>
      <c r="D62" s="40">
        <f>D64+D65+D66+D63+D67+D68</f>
        <v>412644</v>
      </c>
      <c r="E62" s="40">
        <f>E64+E65+E66+E63+E67+E68</f>
        <v>604200</v>
      </c>
    </row>
    <row r="63" spans="2:5" s="34" customFormat="1" ht="15.75">
      <c r="B63" s="3">
        <v>1</v>
      </c>
      <c r="C63" s="3" t="s">
        <v>67</v>
      </c>
      <c r="D63" s="39">
        <v>17207</v>
      </c>
      <c r="E63" s="39">
        <v>0</v>
      </c>
    </row>
    <row r="64" spans="2:8" ht="15.75">
      <c r="B64" s="3">
        <v>2</v>
      </c>
      <c r="C64" s="3" t="s">
        <v>63</v>
      </c>
      <c r="D64" s="39">
        <v>390349</v>
      </c>
      <c r="E64" s="39">
        <v>496221</v>
      </c>
      <c r="H64">
        <v>78307</v>
      </c>
    </row>
    <row r="65" spans="2:5" ht="31.5">
      <c r="B65" s="3">
        <v>3</v>
      </c>
      <c r="C65" s="4" t="s">
        <v>75</v>
      </c>
      <c r="D65" s="39">
        <v>0</v>
      </c>
      <c r="E65" s="39">
        <v>23000</v>
      </c>
    </row>
    <row r="66" spans="2:8" ht="15.75">
      <c r="B66" s="3">
        <v>4</v>
      </c>
      <c r="C66" s="3" t="s">
        <v>11</v>
      </c>
      <c r="D66" s="39">
        <v>788</v>
      </c>
      <c r="E66" s="39">
        <v>8179</v>
      </c>
      <c r="H66">
        <v>91000</v>
      </c>
    </row>
    <row r="67" spans="2:8" ht="15.75">
      <c r="B67" s="3">
        <v>5</v>
      </c>
      <c r="C67" s="3" t="s">
        <v>51</v>
      </c>
      <c r="D67" s="39">
        <v>0</v>
      </c>
      <c r="E67" s="39">
        <v>76800</v>
      </c>
      <c r="H67">
        <v>326914</v>
      </c>
    </row>
    <row r="68" spans="2:8" ht="15.75">
      <c r="B68" s="3">
        <v>6</v>
      </c>
      <c r="C68" s="3" t="s">
        <v>71</v>
      </c>
      <c r="D68" s="39">
        <v>4300</v>
      </c>
      <c r="E68" s="39">
        <v>0</v>
      </c>
      <c r="H68">
        <f>SUM(H64:H67)</f>
        <v>496221</v>
      </c>
    </row>
    <row r="69" spans="2:5" ht="15.75">
      <c r="B69" s="3"/>
      <c r="C69" s="3"/>
      <c r="D69" s="39"/>
      <c r="E69" s="39"/>
    </row>
    <row r="70" spans="2:5" ht="15.75">
      <c r="B70" s="2"/>
      <c r="C70" s="13" t="s">
        <v>35</v>
      </c>
      <c r="D70" s="40">
        <f>D71+D72</f>
        <v>0</v>
      </c>
      <c r="E70" s="40">
        <f>E71+E72</f>
        <v>38000</v>
      </c>
    </row>
    <row r="71" spans="2:5" ht="15.75">
      <c r="B71" s="9">
        <v>1</v>
      </c>
      <c r="C71" s="3" t="s">
        <v>2</v>
      </c>
      <c r="D71" s="39">
        <v>0</v>
      </c>
      <c r="E71" s="39">
        <v>38000</v>
      </c>
    </row>
    <row r="72" spans="2:5" ht="15.75">
      <c r="B72" s="3"/>
      <c r="C72" s="3"/>
      <c r="D72" s="38"/>
      <c r="E72" s="63"/>
    </row>
    <row r="73" spans="2:5" s="14" customFormat="1" ht="15.75">
      <c r="B73" s="13"/>
      <c r="C73" s="13" t="s">
        <v>36</v>
      </c>
      <c r="D73" s="40">
        <f>D74+D75</f>
        <v>2218</v>
      </c>
      <c r="E73" s="40">
        <f>E74+E75</f>
        <v>28000</v>
      </c>
    </row>
    <row r="74" spans="2:5" ht="15.75">
      <c r="B74" s="3">
        <v>1</v>
      </c>
      <c r="C74" s="3" t="s">
        <v>12</v>
      </c>
      <c r="D74" s="39">
        <v>2218</v>
      </c>
      <c r="E74" s="39">
        <v>8000</v>
      </c>
    </row>
    <row r="75" spans="2:5" ht="15.75">
      <c r="B75" s="3">
        <v>2</v>
      </c>
      <c r="C75" s="49" t="s">
        <v>53</v>
      </c>
      <c r="D75" s="10">
        <v>0</v>
      </c>
      <c r="E75" s="39">
        <v>20000</v>
      </c>
    </row>
    <row r="76" spans="2:5" ht="15.75">
      <c r="B76" s="3"/>
      <c r="C76" s="49"/>
      <c r="D76" s="10"/>
      <c r="E76" s="49"/>
    </row>
    <row r="77" spans="2:5" ht="15.75">
      <c r="B77" s="21"/>
      <c r="C77" s="23" t="s">
        <v>25</v>
      </c>
      <c r="D77" s="25">
        <f>D73+D62+D59+D54+D70</f>
        <v>1204044</v>
      </c>
      <c r="E77" s="25">
        <f>E73+E62+E59+E54+E70</f>
        <v>1708800</v>
      </c>
    </row>
    <row r="78" ht="9.75" customHeight="1">
      <c r="E78" s="70"/>
    </row>
    <row r="79" ht="0.75" customHeight="1" hidden="1">
      <c r="E79" s="70"/>
    </row>
    <row r="80" spans="2:5" ht="19.5" customHeight="1">
      <c r="B80" s="77" t="s">
        <v>10</v>
      </c>
      <c r="C80" s="77"/>
      <c r="E80" s="70"/>
    </row>
    <row r="81" ht="8.25" customHeight="1">
      <c r="E81" s="70"/>
    </row>
    <row r="82" spans="2:5" ht="31.5">
      <c r="B82" s="2" t="s">
        <v>8</v>
      </c>
      <c r="C82" s="2" t="s">
        <v>7</v>
      </c>
      <c r="D82" s="16" t="s">
        <v>69</v>
      </c>
      <c r="E82" s="71" t="s">
        <v>70</v>
      </c>
    </row>
    <row r="83" spans="2:5" ht="15">
      <c r="B83" s="30">
        <v>1</v>
      </c>
      <c r="C83" s="30">
        <v>2</v>
      </c>
      <c r="D83" s="31">
        <v>3</v>
      </c>
      <c r="E83" s="72">
        <v>4</v>
      </c>
    </row>
    <row r="84" spans="2:5" ht="15.75">
      <c r="B84" s="2"/>
      <c r="C84" s="13" t="s">
        <v>37</v>
      </c>
      <c r="D84" s="43">
        <f>D85+D86+D87+D88+D89</f>
        <v>1848719</v>
      </c>
      <c r="E84" s="43">
        <f>E85+E86+E87+E88+E89</f>
        <v>2104770</v>
      </c>
    </row>
    <row r="85" spans="2:5" ht="15.75">
      <c r="B85" s="9">
        <v>1</v>
      </c>
      <c r="C85" s="3" t="s">
        <v>0</v>
      </c>
      <c r="D85" s="39">
        <v>1146265</v>
      </c>
      <c r="E85" s="39">
        <v>1398170</v>
      </c>
    </row>
    <row r="86" spans="2:5" ht="15.75">
      <c r="B86" s="9">
        <v>2</v>
      </c>
      <c r="C86" s="3" t="s">
        <v>77</v>
      </c>
      <c r="D86" s="39">
        <v>0</v>
      </c>
      <c r="E86" s="39">
        <v>70000</v>
      </c>
    </row>
    <row r="87" spans="2:5" ht="15.75">
      <c r="B87" s="9">
        <v>3</v>
      </c>
      <c r="C87" s="3" t="s">
        <v>33</v>
      </c>
      <c r="D87" s="39">
        <v>414336</v>
      </c>
      <c r="E87" s="39">
        <v>475600</v>
      </c>
    </row>
    <row r="88" spans="2:5" ht="15.75">
      <c r="B88" s="9">
        <v>4</v>
      </c>
      <c r="C88" s="3" t="s">
        <v>40</v>
      </c>
      <c r="D88" s="39">
        <v>0</v>
      </c>
      <c r="E88" s="42">
        <v>39000</v>
      </c>
    </row>
    <row r="89" spans="2:5" ht="15.75">
      <c r="B89" s="9">
        <v>5</v>
      </c>
      <c r="C89" s="3" t="s">
        <v>39</v>
      </c>
      <c r="D89" s="39">
        <v>288118</v>
      </c>
      <c r="E89" s="42">
        <v>122000</v>
      </c>
    </row>
    <row r="90" spans="2:5" ht="15.75">
      <c r="B90" s="9"/>
      <c r="C90" s="3"/>
      <c r="D90" s="38"/>
      <c r="E90" s="69"/>
    </row>
    <row r="91" spans="2:5" ht="18" customHeight="1">
      <c r="B91" s="9"/>
      <c r="C91" s="13" t="s">
        <v>32</v>
      </c>
      <c r="D91" s="40">
        <f>D92+D93</f>
        <v>122834</v>
      </c>
      <c r="E91" s="40">
        <f>E92+E93</f>
        <v>115900</v>
      </c>
    </row>
    <row r="92" spans="2:5" ht="28.5" customHeight="1">
      <c r="B92" s="9">
        <v>1</v>
      </c>
      <c r="C92" s="4" t="s">
        <v>28</v>
      </c>
      <c r="D92" s="39">
        <v>9940</v>
      </c>
      <c r="E92" s="39">
        <v>14500</v>
      </c>
    </row>
    <row r="93" spans="2:5" ht="30" customHeight="1">
      <c r="B93" s="9">
        <v>2</v>
      </c>
      <c r="C93" s="18" t="s">
        <v>46</v>
      </c>
      <c r="D93" s="39">
        <v>112894</v>
      </c>
      <c r="E93" s="39">
        <v>101400</v>
      </c>
    </row>
    <row r="94" spans="2:5" ht="6.75" customHeight="1" hidden="1">
      <c r="B94" s="50"/>
      <c r="C94" s="51"/>
      <c r="D94" s="58"/>
      <c r="E94" s="69"/>
    </row>
    <row r="95" spans="2:5" ht="15.75" customHeight="1">
      <c r="B95" s="30"/>
      <c r="C95" s="30"/>
      <c r="D95" s="31"/>
      <c r="E95" s="69"/>
    </row>
    <row r="96" spans="2:5" ht="15" customHeight="1">
      <c r="B96" s="9"/>
      <c r="C96" s="13" t="s">
        <v>34</v>
      </c>
      <c r="D96" s="40">
        <f>D97+D98+D99+D100</f>
        <v>223488</v>
      </c>
      <c r="E96" s="40">
        <f>E97+E98+E99+E100</f>
        <v>353200</v>
      </c>
    </row>
    <row r="97" spans="2:5" ht="15.75">
      <c r="B97" s="9">
        <v>1</v>
      </c>
      <c r="C97" s="3" t="s">
        <v>67</v>
      </c>
      <c r="D97" s="39">
        <v>81744</v>
      </c>
      <c r="E97" s="60">
        <v>110200</v>
      </c>
    </row>
    <row r="98" spans="2:5" ht="15.75">
      <c r="B98" s="9">
        <v>2</v>
      </c>
      <c r="C98" s="3" t="s">
        <v>26</v>
      </c>
      <c r="D98" s="60">
        <v>138444</v>
      </c>
      <c r="E98" s="39">
        <v>177000</v>
      </c>
    </row>
    <row r="99" spans="2:5" ht="15" customHeight="1">
      <c r="B99" s="9">
        <v>3</v>
      </c>
      <c r="C99" s="3" t="s">
        <v>40</v>
      </c>
      <c r="D99" s="60">
        <v>0</v>
      </c>
      <c r="E99" s="39">
        <v>22000</v>
      </c>
    </row>
    <row r="100" spans="2:5" ht="15" customHeight="1">
      <c r="B100" s="9">
        <v>4</v>
      </c>
      <c r="C100" s="3" t="s">
        <v>39</v>
      </c>
      <c r="D100" s="60">
        <v>3300</v>
      </c>
      <c r="E100" s="60">
        <v>44000</v>
      </c>
    </row>
    <row r="101" spans="2:5" ht="36.75" customHeight="1">
      <c r="B101" s="50"/>
      <c r="C101" s="51"/>
      <c r="D101" s="52"/>
      <c r="E101" s="75"/>
    </row>
    <row r="102" spans="2:5" s="37" customFormat="1" ht="16.5" customHeight="1">
      <c r="B102" s="30">
        <v>1</v>
      </c>
      <c r="C102" s="30">
        <v>2</v>
      </c>
      <c r="D102" s="31">
        <v>3</v>
      </c>
      <c r="E102" s="72">
        <v>4</v>
      </c>
    </row>
    <row r="103" spans="2:5" ht="15.75">
      <c r="B103" s="27"/>
      <c r="C103" s="36" t="s">
        <v>35</v>
      </c>
      <c r="D103" s="29">
        <f>D104+D105+D106+D107+D108</f>
        <v>56251</v>
      </c>
      <c r="E103" s="29">
        <f>E104+E105+E106+E107+E108</f>
        <v>140500</v>
      </c>
    </row>
    <row r="104" spans="2:5" ht="15.75">
      <c r="B104" s="27">
        <v>1</v>
      </c>
      <c r="C104" s="3" t="s">
        <v>62</v>
      </c>
      <c r="D104" s="56">
        <v>17296</v>
      </c>
      <c r="E104" s="60">
        <v>48500</v>
      </c>
    </row>
    <row r="105" spans="2:5" ht="15.75">
      <c r="B105" s="9">
        <v>2</v>
      </c>
      <c r="C105" s="3" t="s">
        <v>50</v>
      </c>
      <c r="D105" s="39">
        <v>20000</v>
      </c>
      <c r="E105" s="60">
        <v>20000</v>
      </c>
    </row>
    <row r="106" spans="2:5" ht="15.75">
      <c r="B106" s="9">
        <v>3</v>
      </c>
      <c r="C106" s="3" t="s">
        <v>76</v>
      </c>
      <c r="D106" s="39">
        <v>0</v>
      </c>
      <c r="E106" s="60">
        <v>10000</v>
      </c>
    </row>
    <row r="107" spans="2:5" ht="15.75">
      <c r="B107" s="9">
        <v>4</v>
      </c>
      <c r="C107" s="3" t="s">
        <v>65</v>
      </c>
      <c r="D107" s="39">
        <v>2566</v>
      </c>
      <c r="E107" s="60">
        <v>62000</v>
      </c>
    </row>
    <row r="108" spans="2:5" ht="15.75">
      <c r="B108" s="9">
        <v>5</v>
      </c>
      <c r="C108" s="3" t="s">
        <v>66</v>
      </c>
      <c r="D108" s="39">
        <v>16389</v>
      </c>
      <c r="E108" s="42">
        <v>0</v>
      </c>
    </row>
    <row r="109" spans="2:5" ht="15.75">
      <c r="B109" s="9"/>
      <c r="C109" s="3"/>
      <c r="D109" s="39"/>
      <c r="E109" s="69"/>
    </row>
    <row r="110" spans="2:5" ht="31.5">
      <c r="B110" s="27"/>
      <c r="C110" s="28" t="s">
        <v>43</v>
      </c>
      <c r="D110" s="29">
        <f>D111+D112+D113+D114+D115+D116+D117+D118+D119+D120+D121</f>
        <v>4119390</v>
      </c>
      <c r="E110" s="29">
        <f>E111+E112+E113+E114+E115+E116+E117+E118+E119+E120+E121</f>
        <v>8439179</v>
      </c>
    </row>
    <row r="111" spans="2:5" ht="15.75">
      <c r="B111" s="9">
        <v>1</v>
      </c>
      <c r="C111" s="3" t="s">
        <v>13</v>
      </c>
      <c r="D111" s="42">
        <v>176706</v>
      </c>
      <c r="E111" s="39">
        <v>498200</v>
      </c>
    </row>
    <row r="112" spans="2:5" ht="15.75">
      <c r="B112" s="9">
        <v>2</v>
      </c>
      <c r="C112" s="3" t="s">
        <v>14</v>
      </c>
      <c r="D112" s="39">
        <v>599606</v>
      </c>
      <c r="E112" s="39">
        <v>720000</v>
      </c>
    </row>
    <row r="113" spans="2:5" ht="15.75">
      <c r="B113" s="9">
        <v>3</v>
      </c>
      <c r="C113" s="3" t="s">
        <v>15</v>
      </c>
      <c r="D113" s="39">
        <v>248961</v>
      </c>
      <c r="E113" s="39">
        <v>522378</v>
      </c>
    </row>
    <row r="114" spans="2:5" ht="15.75">
      <c r="B114" s="9">
        <v>4</v>
      </c>
      <c r="C114" s="3" t="s">
        <v>72</v>
      </c>
      <c r="D114" s="39">
        <v>0</v>
      </c>
      <c r="E114" s="39">
        <v>191000</v>
      </c>
    </row>
    <row r="115" spans="2:5" ht="27.75" customHeight="1">
      <c r="B115" s="9">
        <v>5</v>
      </c>
      <c r="C115" s="7" t="s">
        <v>16</v>
      </c>
      <c r="D115" s="39">
        <v>130367</v>
      </c>
      <c r="E115" s="39">
        <v>319400</v>
      </c>
    </row>
    <row r="116" spans="2:5" ht="15.75">
      <c r="B116" s="9">
        <v>6</v>
      </c>
      <c r="C116" s="8" t="s">
        <v>17</v>
      </c>
      <c r="D116" s="39">
        <v>321678</v>
      </c>
      <c r="E116" s="39">
        <v>453000</v>
      </c>
    </row>
    <row r="117" spans="2:5" ht="15.75">
      <c r="B117" s="9">
        <v>7</v>
      </c>
      <c r="C117" s="8" t="s">
        <v>18</v>
      </c>
      <c r="D117" s="39">
        <v>1431521</v>
      </c>
      <c r="E117" s="60">
        <v>1566000</v>
      </c>
    </row>
    <row r="118" spans="2:5" ht="15.75">
      <c r="B118" s="9">
        <v>8</v>
      </c>
      <c r="C118" s="8" t="s">
        <v>60</v>
      </c>
      <c r="D118" s="39">
        <v>7835</v>
      </c>
      <c r="E118" s="60">
        <v>8300</v>
      </c>
    </row>
    <row r="119" spans="2:5" ht="15.75">
      <c r="B119" s="9">
        <v>9</v>
      </c>
      <c r="C119" s="3" t="s">
        <v>40</v>
      </c>
      <c r="D119" s="39">
        <v>943441</v>
      </c>
      <c r="E119" s="60">
        <v>3663601</v>
      </c>
    </row>
    <row r="120" spans="2:5" ht="15.75">
      <c r="B120" s="9">
        <v>10</v>
      </c>
      <c r="C120" s="3" t="s">
        <v>39</v>
      </c>
      <c r="D120" s="39">
        <v>259275</v>
      </c>
      <c r="E120" s="39">
        <v>487300</v>
      </c>
    </row>
    <row r="121" spans="2:7" ht="15.75">
      <c r="B121" s="9">
        <v>11</v>
      </c>
      <c r="C121" s="8" t="s">
        <v>44</v>
      </c>
      <c r="D121" s="39">
        <v>0</v>
      </c>
      <c r="E121" s="39">
        <v>10000</v>
      </c>
      <c r="G121" s="66"/>
    </row>
    <row r="122" spans="2:5" ht="11.25" customHeight="1">
      <c r="B122" s="9"/>
      <c r="C122" s="8"/>
      <c r="D122" s="38"/>
      <c r="E122" s="69"/>
    </row>
    <row r="123" spans="2:5" ht="15.75">
      <c r="B123" s="9"/>
      <c r="C123" s="13" t="s">
        <v>41</v>
      </c>
      <c r="D123" s="40">
        <f>D124+D125+D126+D127+D128</f>
        <v>376182</v>
      </c>
      <c r="E123" s="40">
        <f>E124+E125+E126+E127+E128</f>
        <v>489180</v>
      </c>
    </row>
    <row r="124" spans="2:5" ht="15.75">
      <c r="B124" s="9">
        <v>1</v>
      </c>
      <c r="C124" s="8" t="s">
        <v>19</v>
      </c>
      <c r="D124" s="39">
        <v>316</v>
      </c>
      <c r="E124" s="39">
        <v>6180</v>
      </c>
    </row>
    <row r="125" spans="2:5" ht="15.75">
      <c r="B125" s="9">
        <v>2</v>
      </c>
      <c r="C125" s="8" t="s">
        <v>20</v>
      </c>
      <c r="D125" s="39">
        <v>121976</v>
      </c>
      <c r="E125" s="39">
        <v>187000</v>
      </c>
    </row>
    <row r="126" spans="2:5" ht="15.75">
      <c r="B126" s="9">
        <v>3</v>
      </c>
      <c r="C126" s="8" t="s">
        <v>29</v>
      </c>
      <c r="D126" s="39">
        <v>126358</v>
      </c>
      <c r="E126" s="39">
        <v>176000</v>
      </c>
    </row>
    <row r="127" spans="2:5" ht="15.75">
      <c r="B127" s="9">
        <v>4</v>
      </c>
      <c r="C127" s="3" t="s">
        <v>40</v>
      </c>
      <c r="D127" s="39">
        <v>80480</v>
      </c>
      <c r="E127" s="39">
        <v>11600</v>
      </c>
    </row>
    <row r="128" spans="2:5" ht="15.75">
      <c r="B128" s="9">
        <v>5</v>
      </c>
      <c r="C128" s="3" t="s">
        <v>39</v>
      </c>
      <c r="D128" s="39">
        <v>47052</v>
      </c>
      <c r="E128" s="39">
        <v>108400</v>
      </c>
    </row>
    <row r="129" spans="2:5" ht="14.25" customHeight="1">
      <c r="B129" s="9"/>
      <c r="C129" s="8"/>
      <c r="D129" s="38"/>
      <c r="E129" s="69"/>
    </row>
    <row r="130" spans="2:5" ht="15.75">
      <c r="B130" s="9"/>
      <c r="C130" s="13" t="s">
        <v>42</v>
      </c>
      <c r="D130" s="40">
        <f>D131+D132+D133+D134+D135+D136</f>
        <v>3317455</v>
      </c>
      <c r="E130" s="40">
        <f>E131+E132+E133+E134+E135+E136</f>
        <v>3560148</v>
      </c>
    </row>
    <row r="131" spans="2:5" s="47" customFormat="1" ht="15.75">
      <c r="B131" s="48">
        <v>1</v>
      </c>
      <c r="C131" s="49" t="s">
        <v>52</v>
      </c>
      <c r="D131" s="39">
        <v>4824</v>
      </c>
      <c r="E131" s="39">
        <v>12000</v>
      </c>
    </row>
    <row r="132" spans="2:5" ht="32.25" customHeight="1">
      <c r="B132" s="9">
        <v>2</v>
      </c>
      <c r="C132" s="12" t="s">
        <v>30</v>
      </c>
      <c r="D132" s="39">
        <v>595564</v>
      </c>
      <c r="E132" s="39">
        <v>337864</v>
      </c>
    </row>
    <row r="133" spans="2:5" ht="32.25" customHeight="1">
      <c r="B133" s="9">
        <v>3</v>
      </c>
      <c r="C133" s="12" t="s">
        <v>73</v>
      </c>
      <c r="D133" s="39">
        <v>0</v>
      </c>
      <c r="E133" s="39">
        <v>100000</v>
      </c>
    </row>
    <row r="134" spans="2:5" ht="15.75">
      <c r="B134" s="9">
        <v>4</v>
      </c>
      <c r="C134" s="3" t="s">
        <v>6</v>
      </c>
      <c r="D134" s="39">
        <v>263337</v>
      </c>
      <c r="E134" s="39">
        <v>236300</v>
      </c>
    </row>
    <row r="135" spans="2:5" ht="15.75">
      <c r="B135" s="9">
        <v>5</v>
      </c>
      <c r="C135" s="3" t="s">
        <v>31</v>
      </c>
      <c r="D135" s="39">
        <v>39900</v>
      </c>
      <c r="E135" s="39">
        <v>54720</v>
      </c>
    </row>
    <row r="136" spans="2:5" ht="15.75">
      <c r="B136" s="9">
        <v>6</v>
      </c>
      <c r="C136" s="3" t="s">
        <v>40</v>
      </c>
      <c r="D136" s="39">
        <v>2413830</v>
      </c>
      <c r="E136" s="39">
        <v>2819264</v>
      </c>
    </row>
    <row r="137" spans="2:5" ht="12.75" customHeight="1">
      <c r="B137" s="9"/>
      <c r="C137" s="3"/>
      <c r="D137" s="38"/>
      <c r="E137" s="39"/>
    </row>
    <row r="138" spans="2:5" ht="16.5" customHeight="1">
      <c r="B138" s="9"/>
      <c r="C138" s="13" t="s">
        <v>21</v>
      </c>
      <c r="D138" s="39">
        <v>0</v>
      </c>
      <c r="E138" s="60">
        <v>350000</v>
      </c>
    </row>
    <row r="139" spans="2:5" ht="19.5" customHeight="1">
      <c r="B139" s="9"/>
      <c r="C139" s="65"/>
      <c r="D139" s="39"/>
      <c r="E139" s="60"/>
    </row>
    <row r="140" spans="2:5" ht="15.75">
      <c r="B140" s="22"/>
      <c r="C140" s="23" t="s">
        <v>24</v>
      </c>
      <c r="D140" s="24">
        <f>D130+D123+D110+D103+D96+D91+D84+D138+D139</f>
        <v>10064319</v>
      </c>
      <c r="E140" s="24">
        <f>E130+E123+E110+E103+E96+E91+E84+E138+E139</f>
        <v>15552877</v>
      </c>
    </row>
    <row r="141" spans="2:5" ht="18" customHeight="1">
      <c r="B141" s="20"/>
      <c r="C141" s="20"/>
      <c r="D141" s="20"/>
      <c r="E141" s="49"/>
    </row>
    <row r="142" spans="2:5" s="35" customFormat="1" ht="18.75" customHeight="1">
      <c r="B142" s="26"/>
      <c r="C142" s="26" t="s">
        <v>49</v>
      </c>
      <c r="D142" s="25">
        <f>D140+D77+D46</f>
        <v>39188736</v>
      </c>
      <c r="E142" s="24">
        <f>E140+E77+E46</f>
        <v>45690117</v>
      </c>
    </row>
    <row r="143" spans="2:5" s="35" customFormat="1" ht="13.5" customHeight="1">
      <c r="B143" s="53"/>
      <c r="C143" s="53"/>
      <c r="D143" s="54"/>
      <c r="E143" s="70"/>
    </row>
    <row r="144" spans="2:4" ht="28.5" customHeight="1">
      <c r="B144" s="5"/>
      <c r="C144" s="5"/>
      <c r="D144" s="5"/>
    </row>
    <row r="145" spans="2:4" ht="19.5" customHeight="1">
      <c r="B145" s="6" t="s">
        <v>47</v>
      </c>
      <c r="C145" s="6"/>
      <c r="D145" s="6"/>
    </row>
    <row r="146" spans="2:4" ht="14.25" customHeight="1">
      <c r="B146" s="6"/>
      <c r="C146" s="6" t="s">
        <v>48</v>
      </c>
      <c r="D146" s="6" t="s">
        <v>74</v>
      </c>
    </row>
    <row r="147" spans="2:4" ht="15.75">
      <c r="B147" s="19"/>
      <c r="C147" s="19"/>
      <c r="D147" s="6"/>
    </row>
    <row r="148" spans="2:4" ht="15.75">
      <c r="B148" s="19"/>
      <c r="C148" s="19"/>
      <c r="D148" s="6"/>
    </row>
    <row r="149" spans="2:4" ht="15">
      <c r="B149" s="5"/>
      <c r="C149" s="5"/>
      <c r="D149" s="5"/>
    </row>
    <row r="150" spans="2:4" ht="15">
      <c r="B150" s="5"/>
      <c r="C150" s="5"/>
      <c r="D150" s="5"/>
    </row>
    <row r="151" spans="2:4" ht="15">
      <c r="B151" s="5"/>
      <c r="C151" s="5"/>
      <c r="D151" s="5"/>
    </row>
    <row r="152" spans="2:4" ht="15">
      <c r="B152" s="5"/>
      <c r="C152" s="5"/>
      <c r="D152" s="5"/>
    </row>
  </sheetData>
  <sheetProtection/>
  <mergeCells count="4">
    <mergeCell ref="B7:C7"/>
    <mergeCell ref="B80:C80"/>
    <mergeCell ref="B50:C50"/>
    <mergeCell ref="B5:E5"/>
  </mergeCells>
  <printOptions/>
  <pageMargins left="0.11811023622047245" right="0" top="0.5511811023622047" bottom="0.551181102362204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Kyazim</dc:creator>
  <cp:keywords/>
  <dc:description/>
  <cp:lastModifiedBy>15-1</cp:lastModifiedBy>
  <cp:lastPrinted>2024-02-12T10:04:39Z</cp:lastPrinted>
  <dcterms:created xsi:type="dcterms:W3CDTF">2013-02-05T04:32:11Z</dcterms:created>
  <dcterms:modified xsi:type="dcterms:W3CDTF">2024-02-12T10:48:39Z</dcterms:modified>
  <cp:category/>
  <cp:version/>
  <cp:contentType/>
  <cp:contentStatus/>
</cp:coreProperties>
</file>